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 refMode="R1C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<sst xmlns="http://schemas.openxmlformats.org/spreadsheetml/2006/main" count="209" uniqueCount="198">
  <si>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</si>
  <si>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</si>
  <si>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</si>
  <si>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</si>
  <si>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</si>
  <si>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</si>
  <si>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</si>
  <si>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</si>
  <si>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</si>
  <si>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</si>
  <si>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</si>
  <si>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</si>
  <si>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</si>
  <si>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</si>
  <si>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</si>
  <si>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</si>
  <si>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</si>
  <si>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</si>
  <si>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</si>
  <si>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</si>
  <si>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</si>
  <si>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</si>
  <si>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</si>
  <si>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</si>
  <si>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</si>
  <si>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</si>
  <si>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</si>
  <si>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</si>
  <si>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</si>
  <si>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</si>
  <si>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</si>
  <si>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</si>
  <si>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</si>
  <si>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</si>
  <si>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</si>
  <si>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</si>
  <si>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</si>
  <si>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</si>
  <si>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</si>
  <si>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</si>
  <si>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</si>
  <si>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</si>
  <si>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</si>
  <si>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</si>
  <si>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</si>
  <si>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</si>
  <si>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</si>
  <si>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</si>
  <si>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</si>
  <si>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</si>
  <si>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</si>
  <si>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</si>
  <si>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</si>
  <si>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</si>
  <si>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</si>
  <si>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</si>
  <si>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</si>
  <si>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</si>
  <si>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</si>
  <si>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</si>
  <si>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</si>
  <si>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</si>
  <si>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</si>
  <si>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</si>
  <si>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</si>
  <si>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</si>
  <si>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</si>
  <si>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</si>
  <si>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</si>
  <si>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</si>
  <si>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</si>
  <si>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</si>
  <si>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</si>
  <si>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</si>
  <si>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</si>
  <si>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</si>
  <si>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</si>
  <si>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</si>
  <si>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</si>
  <si>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</si>
  <si>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</si>
  <si>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</si>
  <si>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</si>
  <si>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</si>
  <si>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</si>
  <si>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</si>
  <si>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</si>
  <si>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</si>
  <si>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</si>
  <si>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</si>
  <si>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</si>
  <si>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</si>
  <si>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</si>
  <si>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</si>
  <si>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</si>
  <si>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</si>
  <si>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</si>
  <si>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</si>
  <si>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</si>
  <si>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</si>
  <si>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</si>
  <si>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</si>
  <si>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</si>
  <si>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</si>
  <si>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</si>
  <si>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</si>
  <si>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</si>
  <si>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</si>
  <si>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</si>
  <si>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</si>
  <si>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</si>
  <si>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</si>
  <si>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</si>
  <si>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</si>
  <si>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</si>
  <si>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</si>
  <si>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</si>
  <si>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</si>
  <si>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</si>
  <si>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</si>
  <si>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</si>
  <si>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</si>
  <si>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</si>
  <si>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</si>
  <si>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</si>
  <si>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</si>
  <si>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</si>
  <si>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</si>
  <si>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</si>
  <si>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</si>
  <si>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</si>
  <si>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</si>
  <si>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</si>
  <si>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</si>
  <si>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</si>
  <si>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</si>
  <si>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</si>
  <si>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</si>
  <si>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</si>
  <si>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</si>
  <si>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</si>
  <si>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</si>
  <si>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</si>
  <si>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</si>
  <si>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</si>
  <si>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</si>
  <si>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</si>
  <si>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</si>
  <si>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</si>
  <si>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</si>
  <si>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</si>
  <si>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</si>
  <si>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</si>
  <si>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</si>
  <si>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</si>
  <si>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</si>
  <si>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</si>
  <si>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</si>
  <si>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</si>
  <si>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</si>
  <si>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</si>
  <si>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</si>
  <si>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</si>
  <si>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</si>
  <si>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</si>
  <si>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</si>
  <si>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</si>
  <si>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</si>
  <si>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</si>
  <si>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</si>
  <si>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</si>
  <si>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</si>
  <si>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</si>
  <si>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</si>
  <si>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</si>
  <si>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</si>
  <si>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</si>
  <si>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</si>
  <si>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</si>
  <si>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</si>
  <si>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</si>
  <si>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</si>
  <si>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</si>
  <si>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</si>
  <si>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</si>
  <si>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</si>
  <si>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</si>
  <si>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</si>
  <si>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</si>
  <si>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</si>
  <si>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</si>
  <si>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</si>
  <si>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</si>
  <si>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</si>
  <si>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</si>
  <si>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</si>
  <si>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</si>
  <si>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>1   АПРЕЛЯ</t>
    </r>
    <r>
      <rPr>
        <b/>
        <sz val="12"/>
        <rFont val="Times New Roman"/>
        <family val="1"/>
      </rPr>
      <t>____2022  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</si>
</sst>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2" fontId="15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5" t="s">
        <v>36</v>
      </c>
      <c r="C1" s="55"/>
      <c r="D1" s="55"/>
    </row>
    <row r="2" spans="1:4" ht="12.75">
      <c r="A2" s="1"/>
      <c r="B2" s="55" t="s">
        <v>87</v>
      </c>
      <c r="C2" s="55"/>
      <c r="D2" s="55"/>
    </row>
    <row r="3" spans="1:4" ht="12.75">
      <c r="A3" s="1"/>
      <c r="B3" s="55" t="s">
        <v>88</v>
      </c>
      <c r="C3" s="55"/>
      <c r="D3" s="55"/>
    </row>
    <row r="4" spans="1:4" ht="12.75">
      <c r="A4" s="1"/>
      <c r="B4" s="55" t="s">
        <v>37</v>
      </c>
      <c r="C4" s="55"/>
      <c r="D4" s="55"/>
    </row>
    <row r="5" spans="2:4" ht="7.5" customHeight="1">
      <c r="B5" s="55"/>
      <c r="C5" s="55"/>
      <c r="D5" s="55"/>
    </row>
    <row r="6" spans="1:4" ht="12.75">
      <c r="A6" s="1"/>
      <c r="B6" s="55" t="s">
        <v>38</v>
      </c>
      <c r="C6" s="55"/>
      <c r="D6" s="55"/>
    </row>
    <row r="7" spans="1:4" ht="12.75">
      <c r="A7" s="1"/>
      <c r="B7" s="55" t="s">
        <v>39</v>
      </c>
      <c r="C7" s="55"/>
      <c r="D7" s="55"/>
    </row>
    <row r="8" spans="1:4" ht="12.75">
      <c r="A8" s="1"/>
      <c r="B8" s="55" t="s">
        <v>40</v>
      </c>
      <c r="C8" s="55"/>
      <c r="D8" s="55"/>
    </row>
    <row r="10" spans="1:4" ht="19.5">
      <c r="A10" s="57" t="s">
        <v>41</v>
      </c>
      <c r="B10" s="57"/>
      <c r="C10" s="57"/>
      <c r="D10" s="57"/>
    </row>
    <row r="11" spans="1:4" ht="19.5">
      <c r="A11" s="57" t="s">
        <v>42</v>
      </c>
      <c r="B11" s="57"/>
      <c r="C11" s="57"/>
      <c r="D11" s="57"/>
    </row>
    <row r="12" spans="1:4" ht="22.5" customHeight="1">
      <c r="A12" s="56" t="s">
        <v>43</v>
      </c>
      <c r="B12" s="56"/>
      <c r="C12" s="56"/>
      <c r="D12" s="56"/>
    </row>
    <row r="13" spans="1:4" ht="22.5" customHeight="1">
      <c r="A13" s="56" t="s">
        <v>197</v>
      </c>
      <c r="B13" s="56"/>
      <c r="C13" s="56"/>
      <c r="D13" s="56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9">
        <v>2018470</v>
      </c>
    </row>
    <row r="21" spans="1:4" ht="15.75">
      <c r="A21" s="48" t="s">
        <v>196</v>
      </c>
      <c r="C21" s="2" t="s">
        <v>48</v>
      </c>
      <c r="D21" s="60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9">
        <v>71212</v>
      </c>
    </row>
    <row r="24" spans="1:4" ht="15.75">
      <c r="A24" s="48" t="s">
        <v>185</v>
      </c>
      <c r="C24" s="2" t="s">
        <v>50</v>
      </c>
      <c r="D24" s="60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9"/>
    </row>
    <row r="27" spans="1:4" ht="15">
      <c r="A27" s="42" t="s">
        <v>186</v>
      </c>
      <c r="C27" s="17" t="s">
        <v>89</v>
      </c>
      <c r="D27" s="60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9">
        <v>144</v>
      </c>
    </row>
    <row r="30" spans="1:4" ht="15.75">
      <c r="A30" s="48" t="s">
        <v>187</v>
      </c>
      <c r="C30" s="2" t="s">
        <v>66</v>
      </c>
      <c r="D30" s="60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61" t="s">
        <v>171</v>
      </c>
    </row>
    <row r="33" spans="1:4" ht="15.75">
      <c r="A33" s="43"/>
      <c r="C33" s="2" t="s">
        <v>68</v>
      </c>
      <c r="D33" s="62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9">
        <v>200153801</v>
      </c>
    </row>
    <row r="36" spans="1:4" ht="15.75">
      <c r="A36" s="43"/>
      <c r="C36" s="2" t="s">
        <v>70</v>
      </c>
      <c r="D36" s="60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9">
        <v>1730401</v>
      </c>
    </row>
    <row r="39" spans="1:4" ht="15.75">
      <c r="A39" s="43"/>
      <c r="C39" s="2" t="s">
        <v>72</v>
      </c>
      <c r="D39" s="60"/>
    </row>
    <row r="40" ht="12.75">
      <c r="A40" s="3"/>
    </row>
    <row r="41" spans="1:3" ht="15.75">
      <c r="A41" s="2" t="s">
        <v>58</v>
      </c>
      <c r="B41" s="58"/>
      <c r="C41" s="58"/>
    </row>
    <row r="42" spans="1:4" ht="15.75">
      <c r="A42" s="2" t="s">
        <v>59</v>
      </c>
      <c r="B42" s="58" t="s">
        <v>73</v>
      </c>
      <c r="C42" s="58"/>
      <c r="D42" s="63"/>
    </row>
    <row r="43" spans="1:4" ht="15.75">
      <c r="A43" s="48" t="s">
        <v>188</v>
      </c>
      <c r="B43" s="30"/>
      <c r="C43" s="30" t="s">
        <v>74</v>
      </c>
      <c r="D43" s="64"/>
    </row>
    <row r="44" ht="12.75">
      <c r="C44" s="15"/>
    </row>
    <row r="45" spans="1:3" ht="15.75">
      <c r="A45" s="2" t="s">
        <v>60</v>
      </c>
      <c r="B45" s="58"/>
      <c r="C45" s="58"/>
    </row>
    <row r="46" spans="1:4" ht="15.75">
      <c r="A46" s="2" t="s">
        <v>61</v>
      </c>
      <c r="B46" s="58" t="s">
        <v>90</v>
      </c>
      <c r="C46" s="58"/>
      <c r="D46" s="63"/>
    </row>
    <row r="47" spans="2:4" ht="15.75">
      <c r="B47" s="30"/>
      <c r="C47" s="30" t="s">
        <v>75</v>
      </c>
      <c r="D47" s="64"/>
    </row>
    <row r="48" ht="12.75">
      <c r="C48" s="15"/>
    </row>
    <row r="49" spans="1:4" ht="15.75">
      <c r="A49" s="2" t="s">
        <v>85</v>
      </c>
      <c r="B49" s="58" t="s">
        <v>91</v>
      </c>
      <c r="C49" s="58"/>
      <c r="D49" s="63"/>
    </row>
    <row r="50" spans="2:4" ht="15.75">
      <c r="B50" s="30"/>
      <c r="C50" s="30" t="s">
        <v>76</v>
      </c>
      <c r="D50" s="64"/>
    </row>
  </sheetData>
  <sheetProtection/>
  <mergeCells count="27"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5">
      <selection activeCell="D26" sqref="D26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7" width="9.140625" style="3" customWidth="1"/>
    <col min="8" max="8" width="10.7109375" style="3" bestFit="1" customWidth="1"/>
    <col min="9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7" ht="25.5" customHeight="1">
      <c r="A6" s="22" t="s">
        <v>153</v>
      </c>
      <c r="B6" s="37" t="s">
        <v>172</v>
      </c>
      <c r="C6" s="39">
        <v>15885832.4</v>
      </c>
      <c r="D6" s="39">
        <v>15885832.4</v>
      </c>
      <c r="F6" s="51"/>
      <c r="G6" s="52"/>
    </row>
    <row r="7" spans="1:8" ht="25.5" customHeight="1">
      <c r="A7" s="22" t="s">
        <v>154</v>
      </c>
      <c r="B7" s="37" t="s">
        <v>173</v>
      </c>
      <c r="C7" s="39">
        <v>8746280.4</v>
      </c>
      <c r="D7" s="39">
        <v>8976791.4</v>
      </c>
      <c r="F7" s="52"/>
      <c r="G7" s="52"/>
      <c r="H7" s="46"/>
    </row>
    <row r="8" spans="1:7" ht="25.5" customHeight="1">
      <c r="A8" s="22" t="s">
        <v>155</v>
      </c>
      <c r="B8" s="37" t="s">
        <v>174</v>
      </c>
      <c r="C8" s="39">
        <f>SUM(C6-C7)</f>
        <v>7139552</v>
      </c>
      <c r="D8" s="39">
        <f>SUM(D6-D7)</f>
        <v>6909041</v>
      </c>
      <c r="F8" s="52"/>
      <c r="G8" s="52"/>
    </row>
    <row r="9" spans="1:7" ht="25.5" customHeight="1">
      <c r="A9" s="21" t="s">
        <v>156</v>
      </c>
      <c r="B9" s="38"/>
      <c r="C9" s="39"/>
      <c r="D9" s="39"/>
      <c r="G9" s="52"/>
    </row>
    <row r="10" spans="1:7" ht="25.5" customHeight="1">
      <c r="A10" s="22" t="s">
        <v>157</v>
      </c>
      <c r="B10" s="37" t="s">
        <v>175</v>
      </c>
      <c r="C10" s="39"/>
      <c r="D10" s="39"/>
      <c r="G10" s="52"/>
    </row>
    <row r="11" spans="1:7" ht="25.5" customHeight="1">
      <c r="A11" s="22" t="s">
        <v>158</v>
      </c>
      <c r="B11" s="37" t="s">
        <v>176</v>
      </c>
      <c r="C11" s="39"/>
      <c r="D11" s="39"/>
      <c r="G11" s="52"/>
    </row>
    <row r="12" spans="1:7" ht="25.5" customHeight="1">
      <c r="A12" s="22" t="s">
        <v>159</v>
      </c>
      <c r="B12" s="37" t="s">
        <v>177</v>
      </c>
      <c r="C12" s="39"/>
      <c r="D12" s="39"/>
      <c r="G12" s="52"/>
    </row>
    <row r="13" spans="1:7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  <c r="G13" s="52"/>
    </row>
    <row r="14" spans="1:7" ht="25.5" customHeight="1">
      <c r="A14" s="22" t="s">
        <v>161</v>
      </c>
      <c r="B14" s="37" t="s">
        <v>179</v>
      </c>
      <c r="C14" s="39">
        <v>7178.5</v>
      </c>
      <c r="D14" s="39">
        <v>7178.5</v>
      </c>
      <c r="G14" s="52"/>
    </row>
    <row r="15" spans="1:7" ht="25.5" customHeight="1">
      <c r="A15" s="22" t="s">
        <v>162</v>
      </c>
      <c r="B15" s="37" t="s">
        <v>180</v>
      </c>
      <c r="C15" s="39"/>
      <c r="D15" s="39"/>
      <c r="G15" s="52"/>
    </row>
    <row r="16" spans="1:7" ht="25.5" customHeight="1">
      <c r="A16" s="22" t="s">
        <v>163</v>
      </c>
      <c r="B16" s="37" t="s">
        <v>181</v>
      </c>
      <c r="C16" s="39"/>
      <c r="D16" s="39"/>
      <c r="G16" s="52"/>
    </row>
    <row r="17" spans="1:7" ht="25.5" customHeight="1">
      <c r="A17" s="22" t="s">
        <v>98</v>
      </c>
      <c r="B17" s="37" t="s">
        <v>182</v>
      </c>
      <c r="C17" s="39"/>
      <c r="D17" s="39"/>
      <c r="G17" s="52"/>
    </row>
    <row r="18" spans="1:7" ht="25.5" customHeight="1">
      <c r="A18" s="22" t="s">
        <v>99</v>
      </c>
      <c r="B18" s="37" t="s">
        <v>183</v>
      </c>
      <c r="C18" s="39"/>
      <c r="D18" s="39"/>
      <c r="G18" s="52"/>
    </row>
    <row r="19" spans="1:7" ht="25.5" customHeight="1">
      <c r="A19" s="22" t="s">
        <v>100</v>
      </c>
      <c r="B19" s="37" t="s">
        <v>184</v>
      </c>
      <c r="C19" s="39"/>
      <c r="D19" s="39"/>
      <c r="G19" s="52"/>
    </row>
    <row r="20" spans="1:7" ht="25.5" customHeight="1">
      <c r="A20" s="22" t="s">
        <v>101</v>
      </c>
      <c r="B20" s="32">
        <v>100</v>
      </c>
      <c r="C20" s="39"/>
      <c r="D20" s="39"/>
      <c r="G20" s="52"/>
    </row>
    <row r="21" spans="1:7" ht="25.5" customHeight="1">
      <c r="A21" s="22" t="s">
        <v>164</v>
      </c>
      <c r="B21" s="32">
        <v>110</v>
      </c>
      <c r="C21" s="39"/>
      <c r="D21" s="39"/>
      <c r="G21" s="52"/>
    </row>
    <row r="22" spans="1:7" ht="25.5" customHeight="1">
      <c r="A22" s="22" t="s">
        <v>97</v>
      </c>
      <c r="B22" s="32">
        <v>120</v>
      </c>
      <c r="C22" s="39"/>
      <c r="D22" s="39"/>
      <c r="G22" s="52"/>
    </row>
    <row r="23" spans="1:7" ht="31.5">
      <c r="A23" s="21" t="s">
        <v>102</v>
      </c>
      <c r="B23" s="32">
        <v>130</v>
      </c>
      <c r="C23" s="41">
        <f>SUM(C8+C12+C13+C19+C20+C21+C22)</f>
        <v>7146730.5</v>
      </c>
      <c r="D23" s="41">
        <f>SUM(D8+D12+D13+D19+D20+D21+D22)</f>
        <v>6916219.5</v>
      </c>
      <c r="G23" s="52"/>
    </row>
    <row r="24" spans="1:7" ht="21">
      <c r="A24" s="24" t="s">
        <v>103</v>
      </c>
      <c r="B24" s="33"/>
      <c r="C24" s="39"/>
      <c r="D24" s="39"/>
      <c r="G24" s="52"/>
    </row>
    <row r="25" spans="1:7" ht="33.75" customHeight="1">
      <c r="A25" s="22" t="s">
        <v>165</v>
      </c>
      <c r="B25" s="32">
        <v>140</v>
      </c>
      <c r="C25" s="39">
        <f>C26+C27+'Sheet1 (3)'!C3+'Sheet1 (3)'!C4</f>
        <v>23615792</v>
      </c>
      <c r="D25" s="39">
        <f>D26+D27+'Sheet1 (3)'!D3+'Sheet1 (3)'!D4</f>
        <v>22375477.2</v>
      </c>
      <c r="G25" s="52"/>
    </row>
    <row r="26" spans="1:7" ht="25.5" customHeight="1">
      <c r="A26" s="22" t="s">
        <v>104</v>
      </c>
      <c r="B26" s="32">
        <v>150</v>
      </c>
      <c r="C26" s="39">
        <v>140338</v>
      </c>
      <c r="D26" s="39">
        <v>232688.9</v>
      </c>
      <c r="G26" s="52"/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5">
      <selection activeCell="D27" sqref="D2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7" ht="25.5" customHeight="1">
      <c r="A4" s="22" t="s">
        <v>168</v>
      </c>
      <c r="B4" s="32">
        <v>180</v>
      </c>
      <c r="C4" s="39">
        <v>23475454</v>
      </c>
      <c r="D4" s="39">
        <v>22142788.3</v>
      </c>
      <c r="G4" s="46"/>
    </row>
    <row r="5" spans="1:7" ht="25.5" customHeight="1">
      <c r="A5" s="22" t="s">
        <v>169</v>
      </c>
      <c r="B5" s="32">
        <v>190</v>
      </c>
      <c r="C5" s="39">
        <v>13185.3</v>
      </c>
      <c r="D5" s="39">
        <v>10681.6</v>
      </c>
      <c r="F5" s="50"/>
      <c r="G5" s="46"/>
    </row>
    <row r="6" spans="1:7" ht="25.5" customHeight="1">
      <c r="A6" s="22" t="s">
        <v>170</v>
      </c>
      <c r="B6" s="32">
        <v>200</v>
      </c>
      <c r="C6" s="39"/>
      <c r="D6" s="39"/>
      <c r="G6" s="46"/>
    </row>
    <row r="7" spans="1:7" ht="36.75" customHeight="1">
      <c r="A7" s="22" t="s">
        <v>195</v>
      </c>
      <c r="B7" s="32">
        <v>210</v>
      </c>
      <c r="C7" s="39">
        <f>SUM(C9+C11+C12+C13+C14+C15+C16+C17+C18)</f>
        <v>1760303.8</v>
      </c>
      <c r="D7" s="39">
        <f>SUM(D9+D11+D12+D13+D14+D15+D16+D17+D18)</f>
        <v>2676389.1</v>
      </c>
      <c r="F7" s="46"/>
      <c r="G7" s="46"/>
    </row>
    <row r="8" spans="1:7" ht="22.5" customHeight="1">
      <c r="A8" s="22" t="s">
        <v>0</v>
      </c>
      <c r="B8" s="32">
        <v>211</v>
      </c>
      <c r="C8" s="39"/>
      <c r="D8" s="39"/>
      <c r="G8" s="46"/>
    </row>
    <row r="9" spans="1:7" ht="33.75">
      <c r="A9" s="22" t="s">
        <v>108</v>
      </c>
      <c r="B9" s="32">
        <v>220</v>
      </c>
      <c r="C9" s="39">
        <v>1159291.1</v>
      </c>
      <c r="D9" s="39">
        <v>1981383</v>
      </c>
      <c r="G9" s="46"/>
    </row>
    <row r="10" spans="1:7" ht="25.5" customHeight="1">
      <c r="A10" s="22" t="s">
        <v>1</v>
      </c>
      <c r="B10" s="32">
        <v>230</v>
      </c>
      <c r="C10" s="39"/>
      <c r="D10" s="39"/>
      <c r="G10" s="46"/>
    </row>
    <row r="11" spans="1:7" ht="25.5" customHeight="1">
      <c r="A11" s="22" t="s">
        <v>2</v>
      </c>
      <c r="B11" s="32">
        <v>240</v>
      </c>
      <c r="C11" s="39"/>
      <c r="D11" s="39"/>
      <c r="G11" s="46"/>
    </row>
    <row r="12" spans="1:7" ht="25.5" customHeight="1">
      <c r="A12" s="22" t="s">
        <v>3</v>
      </c>
      <c r="B12" s="32">
        <v>250</v>
      </c>
      <c r="C12" s="39"/>
      <c r="D12" s="39"/>
      <c r="G12" s="46"/>
    </row>
    <row r="13" spans="1:7" ht="33.75">
      <c r="A13" s="22" t="s">
        <v>109</v>
      </c>
      <c r="B13" s="32">
        <v>260</v>
      </c>
      <c r="C13" s="39">
        <v>54340</v>
      </c>
      <c r="D13" s="39">
        <v>7204.5</v>
      </c>
      <c r="G13" s="46"/>
    </row>
    <row r="14" spans="1:7" ht="25.5" customHeight="1">
      <c r="A14" s="22" t="s">
        <v>4</v>
      </c>
      <c r="B14" s="32">
        <v>270</v>
      </c>
      <c r="C14" s="39">
        <v>48631.4</v>
      </c>
      <c r="D14" s="39">
        <v>173558.6</v>
      </c>
      <c r="G14" s="46"/>
    </row>
    <row r="15" spans="1:7" ht="45">
      <c r="A15" s="22" t="s">
        <v>16</v>
      </c>
      <c r="B15" s="32">
        <v>280</v>
      </c>
      <c r="C15" s="39"/>
      <c r="D15" s="39"/>
      <c r="G15" s="46"/>
    </row>
    <row r="16" spans="1:7" ht="25.5" customHeight="1">
      <c r="A16" s="22" t="s">
        <v>5</v>
      </c>
      <c r="B16" s="32">
        <v>290</v>
      </c>
      <c r="C16" s="39"/>
      <c r="D16" s="39"/>
      <c r="G16" s="46"/>
    </row>
    <row r="17" spans="1:7" ht="25.5" customHeight="1">
      <c r="A17" s="49" t="s">
        <v>6</v>
      </c>
      <c r="B17" s="32">
        <v>300</v>
      </c>
      <c r="C17" s="39">
        <v>18773.1</v>
      </c>
      <c r="D17" s="39">
        <v>24648.3</v>
      </c>
      <c r="G17" s="46"/>
    </row>
    <row r="18" spans="1:7" ht="25.5" customHeight="1">
      <c r="A18" s="22" t="s">
        <v>7</v>
      </c>
      <c r="B18" s="32">
        <v>310</v>
      </c>
      <c r="C18" s="39">
        <v>479268.2</v>
      </c>
      <c r="D18" s="39">
        <v>489594.7</v>
      </c>
      <c r="G18" s="46"/>
    </row>
    <row r="19" spans="1:7" ht="25.5" customHeight="1">
      <c r="A19" s="22" t="s">
        <v>8</v>
      </c>
      <c r="B19" s="32">
        <v>320</v>
      </c>
      <c r="C19" s="39">
        <f>SUM(C20:C23)</f>
        <v>507943.6</v>
      </c>
      <c r="D19" s="39">
        <f>SUM(D20:D23)</f>
        <v>380021.3</v>
      </c>
      <c r="G19" s="46"/>
    </row>
    <row r="20" spans="1:7" ht="25.5" customHeight="1">
      <c r="A20" s="22" t="s">
        <v>9</v>
      </c>
      <c r="B20" s="32">
        <v>330</v>
      </c>
      <c r="C20" s="39">
        <v>17840</v>
      </c>
      <c r="D20" s="39">
        <v>59614.8</v>
      </c>
      <c r="G20" s="46"/>
    </row>
    <row r="21" spans="1:7" ht="25.5" customHeight="1">
      <c r="A21" s="22" t="s">
        <v>10</v>
      </c>
      <c r="B21" s="32">
        <v>340</v>
      </c>
      <c r="C21" s="39">
        <v>192048.8</v>
      </c>
      <c r="D21" s="39">
        <v>44054.2</v>
      </c>
      <c r="G21" s="46"/>
    </row>
    <row r="22" spans="1:7" ht="21.75" customHeight="1">
      <c r="A22" s="22" t="s">
        <v>11</v>
      </c>
      <c r="B22" s="32">
        <v>350</v>
      </c>
      <c r="C22" s="39"/>
      <c r="D22" s="39"/>
      <c r="G22" s="46"/>
    </row>
    <row r="23" spans="1:7" ht="21.75" customHeight="1">
      <c r="A23" s="22" t="s">
        <v>12</v>
      </c>
      <c r="B23" s="32">
        <v>360</v>
      </c>
      <c r="C23" s="39">
        <v>298054.8</v>
      </c>
      <c r="D23" s="39">
        <v>276352.3</v>
      </c>
      <c r="G23" s="46"/>
    </row>
    <row r="24" spans="1:7" ht="22.5" customHeight="1">
      <c r="A24" s="22" t="s">
        <v>13</v>
      </c>
      <c r="B24" s="32">
        <v>370</v>
      </c>
      <c r="C24" s="39"/>
      <c r="D24" s="39"/>
      <c r="G24" s="46"/>
    </row>
    <row r="25" spans="1:7" ht="22.5" customHeight="1">
      <c r="A25" s="22" t="s">
        <v>14</v>
      </c>
      <c r="B25" s="32">
        <v>380</v>
      </c>
      <c r="C25" s="39"/>
      <c r="D25" s="39"/>
      <c r="G25" s="46"/>
    </row>
    <row r="26" spans="1:7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25897224.700000003</v>
      </c>
      <c r="D26" s="41">
        <f>SUM('Sheet1 (2)'!D25+'Sheet1 (3)'!D5+'Sheet1 (3)'!D6+'Sheet1 (3)'!D7+'Sheet1 (3)'!D19++'Sheet1 (3)'!D24+'Sheet1 (3)'!D25)+D10</f>
        <v>25442569.200000003</v>
      </c>
      <c r="F26" s="46"/>
      <c r="G26" s="46"/>
    </row>
    <row r="27" spans="1:7" ht="24">
      <c r="A27" s="28" t="s">
        <v>15</v>
      </c>
      <c r="B27" s="32">
        <v>400</v>
      </c>
      <c r="C27" s="41">
        <f>SUM('Sheet1 (2)'!C23+'Sheet1 (3)'!C26)</f>
        <v>33043955.200000003</v>
      </c>
      <c r="D27" s="41">
        <f>SUM('Sheet1 (2)'!D23+'Sheet1 (3)'!D26)</f>
        <v>32358788.700000003</v>
      </c>
      <c r="G27" s="46"/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2">
      <selection activeCell="D9" sqref="D9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v>3716524.5</v>
      </c>
      <c r="D7" s="39">
        <v>3716524.5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8137906.4</v>
      </c>
      <c r="D9" s="39">
        <v>8263360.8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18502194.5</v>
      </c>
      <c r="D12" s="41">
        <f>SUM(D5:D11)</f>
        <v>18627648.9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14541760.7</v>
      </c>
      <c r="D26" s="39">
        <f>SUM('Sheet1 (5)'!D5:D20)</f>
        <v>13731139.799999997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5">
      <selection activeCell="F19" sqref="F19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11681356.5</v>
      </c>
      <c r="D3" s="39">
        <f>SUM(D5+D7+D9+D11+D12+D13+D14+D15+D16+D20)</f>
        <v>12842250.899999997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10709632.1</v>
      </c>
      <c r="D5" s="39">
        <v>12174005.7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466419.9</v>
      </c>
      <c r="D11" s="39">
        <v>174841.7</v>
      </c>
    </row>
    <row r="12" spans="1:4" ht="27" customHeight="1">
      <c r="A12" s="10" t="s">
        <v>142</v>
      </c>
      <c r="B12" s="35">
        <v>680</v>
      </c>
      <c r="C12" s="39">
        <v>78852.3</v>
      </c>
      <c r="D12" s="39">
        <v>52355.9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68232.8</v>
      </c>
      <c r="D14" s="39">
        <v>56130.1</v>
      </c>
    </row>
    <row r="15" spans="1:4" ht="27" customHeight="1">
      <c r="A15" s="10" t="s">
        <v>145</v>
      </c>
      <c r="B15" s="35">
        <v>710</v>
      </c>
      <c r="C15" s="39">
        <v>42127.6</v>
      </c>
      <c r="D15" s="39">
        <v>39990.2</v>
      </c>
    </row>
    <row r="16" spans="1:4" ht="27" customHeight="1">
      <c r="A16" s="10" t="s">
        <v>146</v>
      </c>
      <c r="B16" s="35">
        <v>720</v>
      </c>
      <c r="C16" s="39">
        <v>284276.6</v>
      </c>
      <c r="D16" s="39">
        <v>262104.6</v>
      </c>
    </row>
    <row r="17" spans="1:4" ht="27.75" customHeight="1">
      <c r="A17" s="10" t="s">
        <v>147</v>
      </c>
      <c r="B17" s="35">
        <v>730</v>
      </c>
      <c r="C17" s="39">
        <v>2860404.2</v>
      </c>
      <c r="D17" s="39">
        <v>888888.9</v>
      </c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31815.2</v>
      </c>
      <c r="D20" s="39">
        <v>82822.7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14541760.7</v>
      </c>
      <c r="D21" s="41">
        <f>SUM('Sheet1 (4)'!D14+'Sheet1 (4)'!D26)</f>
        <v>13731139.799999997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33043955.2</v>
      </c>
      <c r="D22" s="41">
        <f>SUM('Sheet1 (4)'!D12+'Sheet1 (5)'!D21)</f>
        <v>32358788.699999996</v>
      </c>
    </row>
    <row r="23" ht="12.75">
      <c r="F23" s="46"/>
    </row>
    <row r="25" spans="3:4" ht="12.75">
      <c r="C25" s="46"/>
      <c r="D25" s="46"/>
    </row>
    <row r="26" ht="12.75">
      <c r="D26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0.54" header="0.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7">
      <selection activeCell="A1" sqref="A1:D27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57" t="s">
        <v>83</v>
      </c>
      <c r="B3" s="57"/>
      <c r="C3" s="57"/>
      <c r="D3" s="57"/>
    </row>
    <row r="4" spans="1:4" ht="19.5">
      <c r="A4" s="57" t="s">
        <v>84</v>
      </c>
      <c r="B4" s="57"/>
      <c r="C4" s="57"/>
      <c r="D4" s="57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119593.7</v>
      </c>
      <c r="D21" s="39">
        <v>139491.5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2022-04-23T05:00:13Z</cp:lastPrinted>
  <dcterms:created xsi:type="dcterms:W3CDTF">2004-11-26T10:08:21Z</dcterms:created>
  <dcterms:modified xsi:type="dcterms:W3CDTF">2022-04-23T06:42:36Z</dcterms:modified>
  <cp:category/>
  <cp:version/>
  <cp:contentType/>
  <cp:contentStatus/>
</cp:coreProperties>
</file>