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Осн.КЭЭ" sheetId="9" r:id="rId1"/>
    <sheet name="Доп.КЭЭ" sheetId="10" r:id="rId2"/>
  </sheets>
  <calcPr calcId="125725"/>
</workbook>
</file>

<file path=xl/calcChain.xml><?xml version="1.0" encoding="utf-8"?>
<calcChain xmlns="http://schemas.openxmlformats.org/spreadsheetml/2006/main">
  <c r="G27" i="9"/>
  <c r="G17" i="10" l="1"/>
  <c r="F16"/>
  <c r="G16" s="1"/>
  <c r="F13"/>
  <c r="G13" s="1"/>
  <c r="G12"/>
  <c r="F22" i="9" l="1"/>
  <c r="F21"/>
  <c r="F25"/>
  <c r="F24"/>
  <c r="F23"/>
  <c r="F20"/>
  <c r="F19"/>
  <c r="F18"/>
  <c r="F11" i="10" l="1"/>
  <c r="G11" s="1"/>
  <c r="F10"/>
  <c r="G10" s="1"/>
  <c r="G18" s="1"/>
  <c r="G24" i="9"/>
  <c r="G22"/>
  <c r="G21"/>
  <c r="C18" i="10"/>
  <c r="G25" i="9"/>
  <c r="G23"/>
  <c r="G20"/>
  <c r="G19"/>
  <c r="G18"/>
  <c r="G26"/>
  <c r="C27"/>
</calcChain>
</file>

<file path=xl/sharedStrings.xml><?xml version="1.0" encoding="utf-8"?>
<sst xmlns="http://schemas.openxmlformats.org/spreadsheetml/2006/main" count="86" uniqueCount="64">
  <si>
    <t>№</t>
  </si>
  <si>
    <t>Приложение № 2а</t>
  </si>
  <si>
    <t>ПЕРЕЧЕНЬ</t>
  </si>
  <si>
    <t>Показатель</t>
  </si>
  <si>
    <t>Удельный</t>
  </si>
  <si>
    <t>Прогнозное</t>
  </si>
  <si>
    <t>Фактическое</t>
  </si>
  <si>
    <t>Процент</t>
  </si>
  <si>
    <t>КПЭ</t>
  </si>
  <si>
    <t>вес</t>
  </si>
  <si>
    <t>(целевое)</t>
  </si>
  <si>
    <t>значение</t>
  </si>
  <si>
    <t>выполнения</t>
  </si>
  <si>
    <t>А</t>
  </si>
  <si>
    <t>В</t>
  </si>
  <si>
    <t>С</t>
  </si>
  <si>
    <t>D</t>
  </si>
  <si>
    <t>E</t>
  </si>
  <si>
    <t>F=E Х B / 100</t>
  </si>
  <si>
    <t>Прибыль до вычита процентов, налогов и амортизации. (EBITDA</t>
  </si>
  <si>
    <t xml:space="preserve"> - Earnings Before Interest, Taxes, Depreciation &amp; Amortization)*</t>
  </si>
  <si>
    <t>Соотношение затрат и доходов (CIR - Cost Income Ratio)*</t>
  </si>
  <si>
    <t>Рентабельность привлечённого капитала ( ROCE - Return on</t>
  </si>
  <si>
    <t>Capital Employed)*</t>
  </si>
  <si>
    <t>Рентабельность акционерного капитала ( ROE - Return On Equily)*</t>
  </si>
  <si>
    <t>Рентабельность инвестиций акционеров (TSR - Total Shareholders</t>
  </si>
  <si>
    <t>Return)*</t>
  </si>
  <si>
    <t>Рентабельность активов</t>
  </si>
  <si>
    <t>Коэффициент абсолютной ликвидности</t>
  </si>
  <si>
    <t>Коэффициент финансовой 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</si>
  <si>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</si>
  <si>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</si>
  <si>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 платежеспособности )</t>
  </si>
  <si>
    <t>Дивидендный выход</t>
  </si>
  <si>
    <t xml:space="preserve">Показатель снижения дебиторской задолжности  ( в % к </t>
  </si>
  <si>
    <t>установленному заданию)</t>
  </si>
  <si>
    <t>Всего:</t>
  </si>
  <si>
    <t>* Заполняется после перехода к публикации отчетности по международным стандартам финансовой отчетности.</t>
  </si>
  <si>
    <t>Коэффициент износа основных средств.</t>
  </si>
  <si>
    <t>Коэффициент обновления основных средств.</t>
  </si>
  <si>
    <t>Производительность труда.</t>
  </si>
  <si>
    <t>Фондоотдача.</t>
  </si>
  <si>
    <t>Затраты на обучения персонала, в расчёте на одного работника</t>
  </si>
  <si>
    <t>Коэффициент текучести кадров.</t>
  </si>
  <si>
    <t>Энергоэффективность</t>
  </si>
  <si>
    <t>0,05</t>
  </si>
  <si>
    <t>1,0</t>
  </si>
  <si>
    <t>1,25</t>
  </si>
  <si>
    <t>Коэффициент использования производственных мощностей</t>
  </si>
  <si>
    <t>основных ключевых показателей эффективности  за  2017 года по АО "Фергана Дори-Дармон"</t>
  </si>
  <si>
    <t>0,20</t>
  </si>
  <si>
    <t>100</t>
  </si>
  <si>
    <t>0,12</t>
  </si>
  <si>
    <t>0,02</t>
  </si>
  <si>
    <t>40,5</t>
  </si>
  <si>
    <t xml:space="preserve"> </t>
  </si>
  <si>
    <t>13,8</t>
  </si>
  <si>
    <t>1,53</t>
  </si>
  <si>
    <t>97</t>
  </si>
  <si>
    <t>0,26</t>
  </si>
  <si>
    <t xml:space="preserve">дополнительных ключевых показателей эффективности  за 2017 года по АО "Фергана Дори-Дармон" </t>
  </si>
  <si>
    <t>49</t>
  </si>
  <si>
    <t>12</t>
  </si>
  <si>
    <t>1,03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</si>
</sst>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6" fillId="0" borderId="0" xfId="1" applyFont="1"/>
    <xf numFmtId="0" fontId="2" fillId="0" borderId="0" xfId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49" fontId="6" fillId="0" borderId="1" xfId="1" applyNumberFormat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9" fontId="6" fillId="0" borderId="1" xfId="1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49" fontId="2" fillId="0" borderId="0" xfId="1" applyNumberFormat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28" sqref="G28"/>
    </sheetView>
  </sheetViews>
  <sheetFormatPr defaultRowHeight="12.75"/>
  <cols>
    <col min="1" max="1" width="4.140625" style="2" customWidth="1"/>
    <col min="2" max="2" width="65.28515625" style="2" customWidth="1"/>
    <col min="3" max="3" width="11" style="2" customWidth="1"/>
    <col min="4" max="5" width="13" style="2" customWidth="1"/>
    <col min="6" max="6" width="13.5703125" style="2" customWidth="1"/>
    <col min="7" max="7" width="14.42578125" style="2" customWidth="1"/>
    <col min="8" max="16384" width="9.140625" style="2"/>
  </cols>
  <sheetData>
    <row r="1" spans="1:7" ht="15.75">
      <c r="A1" s="1"/>
      <c r="B1" s="1"/>
      <c r="C1" s="1"/>
      <c r="D1" s="1"/>
      <c r="E1" s="1"/>
      <c r="F1" s="1" t="s">
        <v>1</v>
      </c>
      <c r="G1" s="1"/>
    </row>
    <row r="2" spans="1:7" ht="15.75">
      <c r="A2" s="1"/>
      <c r="B2" s="24" t="s">
        <v>2</v>
      </c>
      <c r="C2" s="24"/>
      <c r="D2" s="24"/>
      <c r="E2" s="24"/>
      <c r="F2" s="24"/>
      <c r="G2" s="1"/>
    </row>
    <row r="3" spans="1:7" ht="15.75">
      <c r="A3" s="1"/>
      <c r="B3" s="24" t="s">
        <v>49</v>
      </c>
      <c r="C3" s="24"/>
      <c r="D3" s="24"/>
      <c r="E3" s="24"/>
      <c r="F3" s="24"/>
      <c r="G3" s="1"/>
    </row>
    <row r="4" spans="1:7" ht="15.75">
      <c r="A4" s="1"/>
      <c r="B4" s="1"/>
      <c r="C4" s="1"/>
      <c r="D4" s="1"/>
      <c r="E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3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7" ht="15.75">
      <c r="A7" s="3"/>
      <c r="B7" s="3"/>
      <c r="C7" s="3" t="s">
        <v>9</v>
      </c>
      <c r="D7" s="3" t="s">
        <v>10</v>
      </c>
      <c r="E7" s="3" t="s">
        <v>11</v>
      </c>
      <c r="F7" s="3" t="s">
        <v>12</v>
      </c>
      <c r="G7" s="3"/>
    </row>
    <row r="8" spans="1:7" ht="15.75">
      <c r="A8" s="3"/>
      <c r="B8" s="3"/>
      <c r="C8" s="3"/>
      <c r="D8" s="3" t="s">
        <v>11</v>
      </c>
      <c r="E8" s="3"/>
      <c r="F8" s="3"/>
      <c r="G8" s="3"/>
    </row>
    <row r="9" spans="1:7" ht="15.75">
      <c r="A9" s="3"/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</row>
    <row r="10" spans="1:7" ht="15.75">
      <c r="A10" s="4">
        <v>1</v>
      </c>
      <c r="B10" s="4" t="s">
        <v>19</v>
      </c>
      <c r="C10" s="4"/>
      <c r="D10" s="4"/>
      <c r="E10" s="4"/>
      <c r="F10" s="4"/>
      <c r="G10" s="4"/>
    </row>
    <row r="11" spans="1:7" ht="15.75">
      <c r="A11" s="4"/>
      <c r="B11" s="4" t="s">
        <v>20</v>
      </c>
      <c r="C11" s="4"/>
      <c r="D11" s="4"/>
      <c r="E11" s="4"/>
      <c r="F11" s="4"/>
      <c r="G11" s="4"/>
    </row>
    <row r="12" spans="1:7" ht="15.75">
      <c r="A12" s="4">
        <v>2</v>
      </c>
      <c r="B12" s="4" t="s">
        <v>21</v>
      </c>
      <c r="C12" s="4"/>
      <c r="D12" s="4"/>
      <c r="E12" s="4"/>
      <c r="F12" s="4"/>
      <c r="G12" s="4"/>
    </row>
    <row r="13" spans="1:7" ht="15.75">
      <c r="A13" s="4">
        <v>3</v>
      </c>
      <c r="B13" s="4" t="s">
        <v>22</v>
      </c>
      <c r="C13" s="4"/>
      <c r="D13" s="4"/>
      <c r="E13" s="4"/>
      <c r="F13" s="4"/>
      <c r="G13" s="4"/>
    </row>
    <row r="14" spans="1:7" ht="15.75">
      <c r="A14" s="4"/>
      <c r="B14" s="4" t="s">
        <v>23</v>
      </c>
      <c r="C14" s="4"/>
      <c r="D14" s="4"/>
      <c r="E14" s="4"/>
      <c r="F14" s="4"/>
      <c r="G14" s="4"/>
    </row>
    <row r="15" spans="1:7" ht="15.75">
      <c r="A15" s="4">
        <v>4</v>
      </c>
      <c r="B15" s="4" t="s">
        <v>24</v>
      </c>
      <c r="C15" s="4"/>
      <c r="D15" s="4"/>
      <c r="E15" s="4"/>
      <c r="F15" s="4"/>
      <c r="G15" s="4"/>
    </row>
    <row r="16" spans="1:7" ht="15.75">
      <c r="A16" s="4">
        <v>5</v>
      </c>
      <c r="B16" s="4" t="s">
        <v>25</v>
      </c>
      <c r="C16" s="4"/>
      <c r="D16" s="4"/>
      <c r="E16" s="4"/>
      <c r="F16" s="4"/>
      <c r="G16" s="4"/>
    </row>
    <row r="17" spans="1:9" ht="15.75">
      <c r="A17" s="4"/>
      <c r="B17" s="4" t="s">
        <v>26</v>
      </c>
      <c r="C17" s="4"/>
      <c r="D17" s="4"/>
      <c r="E17" s="4"/>
      <c r="F17" s="4"/>
      <c r="G17" s="4"/>
    </row>
    <row r="18" spans="1:9" ht="15.75">
      <c r="A18" s="4">
        <v>6</v>
      </c>
      <c r="B18" s="4" t="s">
        <v>27</v>
      </c>
      <c r="C18" s="3">
        <v>14</v>
      </c>
      <c r="D18" s="12" t="s">
        <v>45</v>
      </c>
      <c r="E18" s="11" t="s">
        <v>52</v>
      </c>
      <c r="F18" s="5">
        <f>E18/D18*100</f>
        <v>240</v>
      </c>
      <c r="G18" s="5">
        <f>F18*C18/100</f>
        <v>33.6</v>
      </c>
    </row>
    <row r="19" spans="1:9" ht="15.75">
      <c r="A19" s="4">
        <v>7</v>
      </c>
      <c r="B19" s="4" t="s">
        <v>28</v>
      </c>
      <c r="C19" s="3">
        <v>12</v>
      </c>
      <c r="D19" s="12" t="s">
        <v>50</v>
      </c>
      <c r="E19" s="11" t="s">
        <v>53</v>
      </c>
      <c r="F19" s="5">
        <f t="shared" ref="F19:F25" si="0">E19/D19*100</f>
        <v>10</v>
      </c>
      <c r="G19" s="5">
        <f t="shared" ref="G19:G26" si="1">F19*C19/100</f>
        <v>1.2</v>
      </c>
    </row>
    <row r="20" spans="1:9" ht="15.75">
      <c r="A20" s="4">
        <v>8</v>
      </c>
      <c r="B20" s="4" t="s">
        <v>29</v>
      </c>
      <c r="C20" s="3">
        <v>14</v>
      </c>
      <c r="D20" s="12" t="s">
        <v>46</v>
      </c>
      <c r="E20" s="11" t="s">
        <v>63</v>
      </c>
      <c r="F20" s="5">
        <f t="shared" si="0"/>
        <v>103</v>
      </c>
      <c r="G20" s="5">
        <f t="shared" si="1"/>
        <v>14.42</v>
      </c>
    </row>
    <row r="21" spans="1:9" ht="15.75">
      <c r="A21" s="4">
        <v>9</v>
      </c>
      <c r="B21" s="4" t="s">
        <v>30</v>
      </c>
      <c r="C21" s="3">
        <v>13</v>
      </c>
      <c r="D21" s="12" t="s">
        <v>61</v>
      </c>
      <c r="E21" s="11" t="s">
        <v>54</v>
      </c>
      <c r="F21" s="5">
        <f>D21/E21*100</f>
        <v>120.98765432098766</v>
      </c>
      <c r="G21" s="5">
        <f t="shared" si="1"/>
        <v>15.728395061728396</v>
      </c>
      <c r="I21" s="18" t="s">
        <v>55</v>
      </c>
    </row>
    <row r="22" spans="1:9" ht="15.75">
      <c r="A22" s="4">
        <v>10</v>
      </c>
      <c r="B22" s="4" t="s">
        <v>31</v>
      </c>
      <c r="C22" s="3">
        <v>12</v>
      </c>
      <c r="D22" s="12" t="s">
        <v>62</v>
      </c>
      <c r="E22" s="11" t="s">
        <v>56</v>
      </c>
      <c r="F22" s="5">
        <f>D22/E22*100</f>
        <v>86.956521739130437</v>
      </c>
      <c r="G22" s="5">
        <f t="shared" si="1"/>
        <v>10.434782608695652</v>
      </c>
      <c r="I22" s="18"/>
    </row>
    <row r="23" spans="1:9" ht="15.75">
      <c r="A23" s="4">
        <v>11</v>
      </c>
      <c r="B23" s="4" t="s">
        <v>32</v>
      </c>
      <c r="C23" s="3">
        <v>13</v>
      </c>
      <c r="D23" s="12" t="s">
        <v>47</v>
      </c>
      <c r="E23" s="11" t="s">
        <v>57</v>
      </c>
      <c r="F23" s="5">
        <f t="shared" si="0"/>
        <v>122.39999999999999</v>
      </c>
      <c r="G23" s="5">
        <f t="shared" si="1"/>
        <v>15.911999999999999</v>
      </c>
    </row>
    <row r="24" spans="1:9" ht="15.75">
      <c r="A24" s="4">
        <v>12</v>
      </c>
      <c r="B24" s="4" t="s">
        <v>33</v>
      </c>
      <c r="C24" s="3">
        <v>13</v>
      </c>
      <c r="D24" s="12" t="s">
        <v>50</v>
      </c>
      <c r="E24" s="11" t="s">
        <v>59</v>
      </c>
      <c r="F24" s="5">
        <f t="shared" si="0"/>
        <v>130</v>
      </c>
      <c r="G24" s="5">
        <f t="shared" si="1"/>
        <v>16.899999999999999</v>
      </c>
    </row>
    <row r="25" spans="1:9" ht="15.75">
      <c r="A25" s="4">
        <v>13</v>
      </c>
      <c r="B25" s="4" t="s">
        <v>34</v>
      </c>
      <c r="C25" s="3">
        <v>9</v>
      </c>
      <c r="D25" s="12" t="s">
        <v>51</v>
      </c>
      <c r="E25" s="11" t="s">
        <v>58</v>
      </c>
      <c r="F25" s="5">
        <f t="shared" si="0"/>
        <v>97</v>
      </c>
      <c r="G25" s="5">
        <f t="shared" si="1"/>
        <v>8.73</v>
      </c>
    </row>
    <row r="26" spans="1:9" ht="15.75">
      <c r="A26" s="4"/>
      <c r="B26" s="4" t="s">
        <v>35</v>
      </c>
      <c r="C26" s="3"/>
      <c r="D26" s="13"/>
      <c r="E26" s="7"/>
      <c r="F26" s="6"/>
      <c r="G26" s="5">
        <f t="shared" si="1"/>
        <v>0</v>
      </c>
    </row>
    <row r="27" spans="1:9" ht="15.75">
      <c r="A27" s="14"/>
      <c r="B27" s="14" t="s">
        <v>36</v>
      </c>
      <c r="C27" s="15">
        <f>SUM(C18:C26)</f>
        <v>100</v>
      </c>
      <c r="D27" s="15"/>
      <c r="E27" s="15"/>
      <c r="F27" s="16"/>
      <c r="G27" s="17">
        <f>SUM(G18:G26)</f>
        <v>116.92517767042408</v>
      </c>
    </row>
    <row r="28" spans="1:9" ht="15.75">
      <c r="A28" s="1"/>
      <c r="B28" s="1"/>
      <c r="C28" s="1"/>
      <c r="D28" s="1"/>
      <c r="E28" s="1"/>
      <c r="F28" s="1"/>
      <c r="G28" s="1"/>
    </row>
    <row r="29" spans="1:9" ht="15.75">
      <c r="A29" s="1"/>
      <c r="B29" s="1" t="s">
        <v>37</v>
      </c>
      <c r="C29" s="1"/>
      <c r="D29" s="1"/>
      <c r="E29" s="1"/>
      <c r="F29" s="1"/>
      <c r="G29" s="1"/>
    </row>
  </sheetData>
  <mergeCells count="2">
    <mergeCell ref="B2:F2"/>
    <mergeCell ref="B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tabSelected="1" workbookViewId="0">
      <selection activeCell="B20" sqref="B20"/>
    </sheetView>
  </sheetViews>
  <sheetFormatPr defaultRowHeight="12.75"/>
  <cols>
    <col min="1" max="1" width="5.85546875" style="2" customWidth="1"/>
    <col min="2" max="2" width="59.85546875" style="2" customWidth="1"/>
    <col min="3" max="3" width="10.42578125" style="2" customWidth="1"/>
    <col min="4" max="4" width="11.7109375" style="2" customWidth="1"/>
    <col min="5" max="5" width="12" style="2" customWidth="1"/>
    <col min="6" max="6" width="12.28515625" style="2" customWidth="1"/>
    <col min="7" max="7" width="13.7109375" style="2" customWidth="1"/>
    <col min="8" max="16384" width="9.140625" style="2"/>
  </cols>
  <sheetData>
    <row r="2" spans="1:7" ht="15">
      <c r="A2" s="8"/>
      <c r="B2" s="25" t="s">
        <v>2</v>
      </c>
      <c r="C2" s="25"/>
      <c r="D2" s="25"/>
      <c r="E2" s="25"/>
      <c r="F2" s="25"/>
      <c r="G2" s="25"/>
    </row>
    <row r="3" spans="1:7" ht="15">
      <c r="A3" s="8"/>
      <c r="B3" s="25" t="s">
        <v>60</v>
      </c>
      <c r="C3" s="25"/>
      <c r="D3" s="25"/>
      <c r="E3" s="25"/>
      <c r="F3" s="25"/>
      <c r="G3" s="25"/>
    </row>
    <row r="4" spans="1:7" ht="15">
      <c r="A4" s="8"/>
      <c r="B4" s="8"/>
      <c r="C4" s="8"/>
      <c r="D4" s="8"/>
      <c r="E4" s="8"/>
      <c r="F4" s="8"/>
      <c r="G4" s="8"/>
    </row>
    <row r="5" spans="1:7" ht="15">
      <c r="A5" s="8"/>
      <c r="B5" s="8"/>
      <c r="C5" s="8"/>
      <c r="D5" s="8"/>
      <c r="E5" s="8"/>
      <c r="F5" s="8"/>
      <c r="G5" s="8"/>
    </row>
    <row r="6" spans="1:7" ht="15">
      <c r="A6" s="9" t="s">
        <v>0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</row>
    <row r="7" spans="1:7" ht="15">
      <c r="A7" s="9"/>
      <c r="B7" s="9"/>
      <c r="C7" s="9" t="s">
        <v>9</v>
      </c>
      <c r="D7" s="9" t="s">
        <v>10</v>
      </c>
      <c r="E7" s="9" t="s">
        <v>11</v>
      </c>
      <c r="F7" s="9" t="s">
        <v>12</v>
      </c>
      <c r="G7" s="9"/>
    </row>
    <row r="8" spans="1:7" ht="15">
      <c r="A8" s="9"/>
      <c r="B8" s="9"/>
      <c r="C8" s="9"/>
      <c r="D8" s="9" t="s">
        <v>11</v>
      </c>
      <c r="E8" s="9"/>
      <c r="F8" s="9"/>
      <c r="G8" s="9"/>
    </row>
    <row r="9" spans="1:7" ht="15">
      <c r="A9" s="9"/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</row>
    <row r="10" spans="1:7" ht="15">
      <c r="A10" s="10">
        <v>1</v>
      </c>
      <c r="B10" s="10" t="s">
        <v>38</v>
      </c>
      <c r="C10" s="19">
        <v>15</v>
      </c>
      <c r="D10" s="22">
        <v>0.32</v>
      </c>
      <c r="E10" s="21">
        <v>0.33</v>
      </c>
      <c r="F10" s="21">
        <f>D10/E10*100</f>
        <v>96.969696969696969</v>
      </c>
      <c r="G10" s="21">
        <f>C10*F10%</f>
        <v>14.545454545454547</v>
      </c>
    </row>
    <row r="11" spans="1:7" ht="15">
      <c r="A11" s="10">
        <v>2</v>
      </c>
      <c r="B11" s="10" t="s">
        <v>39</v>
      </c>
      <c r="C11" s="19">
        <v>17</v>
      </c>
      <c r="D11" s="22">
        <v>0.2</v>
      </c>
      <c r="E11" s="21">
        <v>0.12</v>
      </c>
      <c r="F11" s="21">
        <f>E11/D11*100</f>
        <v>60</v>
      </c>
      <c r="G11" s="21">
        <f t="shared" ref="G11:G13" si="0">C11*F11%</f>
        <v>10.199999999999999</v>
      </c>
    </row>
    <row r="12" spans="1:7" ht="15">
      <c r="A12" s="10">
        <v>3</v>
      </c>
      <c r="B12" s="10" t="s">
        <v>40</v>
      </c>
      <c r="C12" s="19">
        <v>18</v>
      </c>
      <c r="D12" s="20">
        <v>135139.32</v>
      </c>
      <c r="E12" s="23">
        <v>152366.76</v>
      </c>
      <c r="F12" s="21">
        <v>112.63</v>
      </c>
      <c r="G12" s="21">
        <f t="shared" si="0"/>
        <v>20.273399999999999</v>
      </c>
    </row>
    <row r="13" spans="1:7" ht="15">
      <c r="A13" s="10">
        <v>4</v>
      </c>
      <c r="B13" s="10" t="s">
        <v>41</v>
      </c>
      <c r="C13" s="19">
        <v>18</v>
      </c>
      <c r="D13" s="22">
        <v>8.35</v>
      </c>
      <c r="E13" s="21">
        <v>9.7100000000000009</v>
      </c>
      <c r="F13" s="21">
        <f t="shared" ref="F13" si="1">E13/D13*100</f>
        <v>116.28742514970061</v>
      </c>
      <c r="G13" s="21">
        <f t="shared" si="0"/>
        <v>20.931736526946111</v>
      </c>
    </row>
    <row r="14" spans="1:7" ht="15">
      <c r="A14" s="10">
        <v>5</v>
      </c>
      <c r="B14" s="10" t="s">
        <v>48</v>
      </c>
      <c r="C14" s="19"/>
      <c r="D14" s="22"/>
      <c r="E14" s="21"/>
      <c r="F14" s="21"/>
      <c r="G14" s="21"/>
    </row>
    <row r="15" spans="1:7" ht="15">
      <c r="A15" s="10">
        <v>6</v>
      </c>
      <c r="B15" s="10" t="s">
        <v>44</v>
      </c>
      <c r="C15" s="19"/>
      <c r="D15" s="22"/>
      <c r="E15" s="21"/>
      <c r="F15" s="21"/>
      <c r="G15" s="21"/>
    </row>
    <row r="16" spans="1:7" ht="15">
      <c r="A16" s="10">
        <v>7</v>
      </c>
      <c r="B16" s="10" t="s">
        <v>42</v>
      </c>
      <c r="C16" s="19">
        <v>16</v>
      </c>
      <c r="D16" s="22">
        <v>154.80000000000001</v>
      </c>
      <c r="E16" s="21">
        <v>57.94</v>
      </c>
      <c r="F16" s="21">
        <f t="shared" ref="F16" si="2">E16/D16*100</f>
        <v>37.428940568475447</v>
      </c>
      <c r="G16" s="21">
        <f t="shared" ref="G16:G17" si="3">C16*F16%</f>
        <v>5.9886304909560719</v>
      </c>
    </row>
    <row r="17" spans="1:7" ht="15">
      <c r="A17" s="10">
        <v>8</v>
      </c>
      <c r="B17" s="10" t="s">
        <v>43</v>
      </c>
      <c r="C17" s="19">
        <v>16</v>
      </c>
      <c r="D17" s="22">
        <v>1</v>
      </c>
      <c r="E17" s="21">
        <v>0.96</v>
      </c>
      <c r="F17" s="21">
        <v>104.16</v>
      </c>
      <c r="G17" s="21">
        <f t="shared" si="3"/>
        <v>16.665599999999998</v>
      </c>
    </row>
    <row r="18" spans="1:7" ht="15.75">
      <c r="A18" s="14"/>
      <c r="B18" s="14" t="s">
        <v>36</v>
      </c>
      <c r="C18" s="15">
        <f>SUM(C10:C17)</f>
        <v>100</v>
      </c>
      <c r="D18" s="15"/>
      <c r="E18" s="15"/>
      <c r="F18" s="16"/>
      <c r="G18" s="17">
        <f>SUM(G10:G17)</f>
        <v>88.604821563356722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Осн.КЭЭ</vt:lpstr>
      <vt:lpstr>Доп.КЭЭ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2018-03-28T05:29:23Z</dcterms:modified>
</cp:coreProperties>
</file>